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bshirali/Desktop/"/>
    </mc:Choice>
  </mc:AlternateContent>
  <xr:revisionPtr revIDLastSave="0" documentId="8_{E7751A2A-43D5-9746-810E-943F2C9945D8}" xr6:coauthVersionLast="47" xr6:coauthVersionMax="47" xr10:uidLastSave="{00000000-0000-0000-0000-000000000000}"/>
  <bookViews>
    <workbookView xWindow="620" yWindow="680" windowWidth="20220" windowHeight="16440" xr2:uid="{65638149-CB26-814A-BAD7-276BBA1D6C66}"/>
  </bookViews>
  <sheets>
    <sheet name="Financial Bid" sheetId="3" r:id="rId1"/>
    <sheet name="BOQ - Solar Power, 60w Purchase" sheetId="4" r:id="rId2"/>
    <sheet name="Procurement Details" sheetId="5" r:id="rId3"/>
  </sheets>
  <definedNames>
    <definedName name="_xlnm.Print_Area" localSheetId="0">'Financial Bid'!$A$1:$G$27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H4" i="4"/>
  <c r="H5" i="4"/>
  <c r="H6" i="4"/>
  <c r="H7" i="4"/>
  <c r="H8" i="4"/>
  <c r="H9" i="4"/>
  <c r="H11" i="4"/>
  <c r="H12" i="4"/>
  <c r="H13" i="4"/>
  <c r="H14" i="4"/>
  <c r="H15" i="4"/>
  <c r="H17" i="4"/>
  <c r="H18" i="4"/>
  <c r="H19" i="4"/>
  <c r="H21" i="4"/>
  <c r="H22" i="4"/>
  <c r="H23" i="4"/>
  <c r="H24" i="4"/>
  <c r="H26" i="4"/>
  <c r="H28" i="4"/>
  <c r="H29" i="4"/>
  <c r="E13" i="3"/>
  <c r="F13" i="3"/>
  <c r="F5" i="3"/>
  <c r="F7" i="3"/>
  <c r="F8" i="3"/>
  <c r="F9" i="3"/>
  <c r="F10" i="3"/>
  <c r="F11" i="3"/>
  <c r="F12" i="3"/>
  <c r="F14" i="3"/>
  <c r="F15" i="3"/>
  <c r="F16" i="3"/>
  <c r="F19" i="3"/>
</calcChain>
</file>

<file path=xl/sharedStrings.xml><?xml version="1.0" encoding="utf-8"?>
<sst xmlns="http://schemas.openxmlformats.org/spreadsheetml/2006/main" count="208" uniqueCount="173">
  <si>
    <t>Procument Items</t>
  </si>
  <si>
    <t>Specification</t>
  </si>
  <si>
    <t>Potential Companies 2</t>
  </si>
  <si>
    <t>Potential Companies 3</t>
  </si>
  <si>
    <t>Potential Companies 4</t>
  </si>
  <si>
    <t>Potential Companies 5</t>
  </si>
  <si>
    <t>Potential Companies 6</t>
  </si>
  <si>
    <t>Potential Companies 7</t>
  </si>
  <si>
    <t>Potential Companies 8</t>
  </si>
  <si>
    <t>Potential Companies 9</t>
  </si>
  <si>
    <t>Potential Companies 10</t>
  </si>
  <si>
    <t xml:space="preserve"> 150 ton pressure - capacity of 50 tons in 24 hours - door for PET compaction - semi-automatic</t>
  </si>
  <si>
    <t>Jewel</t>
  </si>
  <si>
    <t>Xtpack</t>
  </si>
  <si>
    <t>Dezhou Qunfeng Machinery Manufacturing Co., Ltd.</t>
  </si>
  <si>
    <t>Zhangjiagang Wuhe Machinery Co., Ltd</t>
  </si>
  <si>
    <t>Jiangyin Huake Machinery Equipment Co., Ltd.</t>
  </si>
  <si>
    <t>Shandong Haina Machinery Equipment Group Co., Ltd.</t>
  </si>
  <si>
    <t>Well Advanced Technology Co., Ltd</t>
  </si>
  <si>
    <t>Austropressen</t>
  </si>
  <si>
    <t>Bramidan</t>
  </si>
  <si>
    <t>hello baler</t>
  </si>
  <si>
    <t>Baler Clamp - 1 - 3 tons</t>
  </si>
  <si>
    <t>Ever-run</t>
  </si>
  <si>
    <t>Xiamen</t>
  </si>
  <si>
    <t>LTMG Forklift (Xiamen LTMG Co., Ltd.)</t>
  </si>
  <si>
    <t>NOELIFT Equipment Co., Ltd.</t>
  </si>
  <si>
    <t>Jiangsu Huize Intelligent Technology Co., Ltd.</t>
  </si>
  <si>
    <t>Size: 18 Meter. X 3.5 Meter. Cap.: 80 tons’ x 20Kg - pitless</t>
  </si>
  <si>
    <t>NITAI GROUP</t>
  </si>
  <si>
    <t>Quanzhou Wanggong Electronic Scale Co., Ltd.</t>
  </si>
  <si>
    <t>Fujian Keda Scales Co., Ltd.</t>
  </si>
  <si>
    <t>Ningbo Optima Scale Co., Ltd.</t>
  </si>
  <si>
    <t>Shandong Qunfeng Heavy Industry Technology Co., Ltd.</t>
  </si>
  <si>
    <t xml:space="preserve">2x2 meters - 4,000 kg </t>
  </si>
  <si>
    <t>Changzhou Intelligent Weighing Electronic Co., Ltd.</t>
  </si>
  <si>
    <t>Fuso</t>
  </si>
  <si>
    <t>300 kgs per hour</t>
  </si>
  <si>
    <t>Maanshang Minglian Machine Blade Factory</t>
  </si>
  <si>
    <t>500 kgs per hour - preferably water free process</t>
  </si>
  <si>
    <t>Jiangsu Mooge Machine Co., Ltd.</t>
  </si>
  <si>
    <t>Zheng Zhou Taizy Trading Co., LTD</t>
  </si>
  <si>
    <t>10 kWp to operate small baler and shredder</t>
  </si>
  <si>
    <t>Canter</t>
  </si>
  <si>
    <t>Description</t>
  </si>
  <si>
    <t>Unit Type</t>
  </si>
  <si>
    <t>No. of Units</t>
  </si>
  <si>
    <t>Unit Price ($)</t>
  </si>
  <si>
    <t>Subtotal ($)</t>
  </si>
  <si>
    <r>
      <t>Price Guarantee</t>
    </r>
    <r>
      <rPr>
        <sz val="11"/>
        <color rgb="FF000000"/>
        <rFont val="Calibri"/>
        <family val="2"/>
      </rPr>
      <t xml:space="preserve"> : Upon issuance of a subcontract award all unit prices cited will be valid for the complete period of performance. </t>
    </r>
  </si>
  <si>
    <t xml:space="preserve">Authorized Representative :  
__________________________________________________________                                                                             PRINT NAME  </t>
  </si>
  <si>
    <t xml:space="preserve">
_________________________________________________________                                                                               TITLE  </t>
  </si>
  <si>
    <t xml:space="preserve">
____________________________________                                                                               SIGNATURE  </t>
  </si>
  <si>
    <t>PURCHASE, SUPPLY, AND INSTALLATION OF MATERIALS FOR MATERIAL RECOVERY FACILITY (MRF) IN BAIDOA</t>
  </si>
  <si>
    <t>(Must be submitted in Excel &amp; PDF Format (electronically), as well as printed on Company Letterhead and Signed/Stamped by a Company Representative</t>
  </si>
  <si>
    <r>
      <rPr>
        <b/>
        <sz val="11"/>
        <color theme="1"/>
        <rFont val="Aptos Narrow"/>
        <scheme val="minor"/>
      </rPr>
      <t xml:space="preserve">Horizontal baler
Specifications: </t>
    </r>
    <r>
      <rPr>
        <sz val="11"/>
        <color theme="1"/>
        <rFont val="Aptos Narrow"/>
        <family val="2"/>
        <scheme val="minor"/>
      </rPr>
      <t>Horizontal semi-automatic baler with door for PET bottles ≥150-ton press force, producing uniform export bales 5-wire tying, target bale density ≥300 kg/m³, suitable for containerized export. Should also be able to do OCC and LDPE export bales</t>
    </r>
  </si>
  <si>
    <t>Sub Total Cost (In USD)</t>
  </si>
  <si>
    <t>GRAND TOTAL COST (In USD)</t>
  </si>
  <si>
    <t>Freight (incl of Insurance)</t>
  </si>
  <si>
    <t>Tax</t>
  </si>
  <si>
    <r>
      <rPr>
        <b/>
        <sz val="11"/>
        <color theme="1"/>
        <rFont val="Aptos Narrow"/>
        <scheme val="minor"/>
      </rPr>
      <t>2 ton Forklift - Diesel
Specifications:</t>
    </r>
    <r>
      <rPr>
        <sz val="11"/>
        <color theme="1"/>
        <rFont val="Aptos Narrow"/>
        <family val="2"/>
        <scheme val="minor"/>
      </rPr>
      <t xml:space="preserve"> 2-ton forklift with three easily interchangeable attachments - Baler Clamp, Forklift and Bucket</t>
    </r>
  </si>
  <si>
    <r>
      <rPr>
        <b/>
        <sz val="11"/>
        <color theme="1"/>
        <rFont val="Aptos Narrow"/>
        <scheme val="minor"/>
      </rPr>
      <t xml:space="preserve">Purchase, supply and installation of Weighbridge
Specifications: </t>
    </r>
    <r>
      <rPr>
        <sz val="11"/>
        <color theme="1"/>
        <rFont val="Aptos Narrow"/>
        <family val="2"/>
        <scheme val="minor"/>
      </rPr>
      <t>Size: 18 Meter X 3.5 Meter; Capacity: 80 tons</t>
    </r>
  </si>
  <si>
    <r>
      <rPr>
        <b/>
        <sz val="11"/>
        <color theme="1"/>
        <rFont val="Aptos Narrow"/>
        <scheme val="minor"/>
      </rPr>
      <t xml:space="preserve">Platform Scale(s)
Specifications: </t>
    </r>
    <r>
      <rPr>
        <sz val="11"/>
        <color theme="1"/>
        <rFont val="Aptos Narrow"/>
        <family val="2"/>
        <scheme val="minor"/>
      </rPr>
      <t>2x2 meters; 2 ton capacity</t>
    </r>
  </si>
  <si>
    <r>
      <rPr>
        <b/>
        <sz val="11"/>
        <color theme="1"/>
        <rFont val="Aptos Narrow"/>
        <scheme val="minor"/>
      </rPr>
      <t>Large Scale Plastic Crusher
Specifications:</t>
    </r>
    <r>
      <rPr>
        <sz val="11"/>
        <color theme="1"/>
        <rFont val="Aptos Narrow"/>
        <family val="2"/>
        <scheme val="minor"/>
      </rPr>
      <t xml:space="preserve"> For rigid plastic - 500 Kg per hour</t>
    </r>
  </si>
  <si>
    <r>
      <rPr>
        <b/>
        <sz val="11"/>
        <color theme="1"/>
        <rFont val="Aptos Narrow"/>
        <scheme val="minor"/>
      </rPr>
      <t>PET De-labeller 
Specifications:</t>
    </r>
    <r>
      <rPr>
        <sz val="11"/>
        <color theme="1"/>
        <rFont val="Aptos Narrow"/>
        <family val="2"/>
        <scheme val="minor"/>
      </rPr>
      <t xml:space="preserve"> 500 kg per hour – to remove the labels on PET bottles</t>
    </r>
  </si>
  <si>
    <r>
      <rPr>
        <b/>
        <sz val="11"/>
        <color theme="1"/>
        <rFont val="Aptos Narrow"/>
        <scheme val="minor"/>
      </rPr>
      <t>Compactor Truck
Specifications:</t>
    </r>
    <r>
      <rPr>
        <sz val="11"/>
        <color theme="1"/>
        <rFont val="Aptos Narrow"/>
        <family val="2"/>
        <scheme val="minor"/>
      </rPr>
      <t xml:space="preserve"> 4x2 160 hp Diesel Compactor truck with 12 CBM compactor body, working pressure 16mpa</t>
    </r>
  </si>
  <si>
    <t>No.</t>
  </si>
  <si>
    <r>
      <rPr>
        <b/>
        <sz val="11"/>
        <color theme="1"/>
        <rFont val="Aptos Narrow"/>
        <scheme val="minor"/>
      </rPr>
      <t>Vacuum Sweeper Trucks
Specifications:</t>
    </r>
    <r>
      <rPr>
        <sz val="11"/>
        <color theme="1"/>
        <rFont val="Aptos Narrow"/>
        <family val="2"/>
        <scheme val="minor"/>
      </rPr>
      <t xml:space="preserve"> 116 HP, 1.5 cbm water tank 4 cbm dust bin, with auxiliary engine, sweeping width 2600-2800 mm, sweeping capacity 30000-50000 m2/h</t>
    </r>
  </si>
  <si>
    <t>Installation Costs</t>
  </si>
  <si>
    <t>Potential Companies 1</t>
  </si>
  <si>
    <t xml:space="preserve">NOTE: DT Global will not respond to questions pertaining to this ITB over the phone. DT Global will not in any way assist Offerors in preparing their bids nor reimburse any bid preparation costs incurred by the Offeror. </t>
  </si>
  <si>
    <r>
      <t xml:space="preserve">ATTACHMENT I 
Financial Bid for Submission
</t>
    </r>
    <r>
      <rPr>
        <b/>
        <i/>
        <sz val="11"/>
        <color theme="1"/>
        <rFont val="Aptos Narrow"/>
        <family val="2"/>
        <scheme val="minor"/>
      </rPr>
      <t xml:space="preserve">
Insert Company Name</t>
    </r>
  </si>
  <si>
    <t xml:space="preserve">
____________________________________                                                                               COMPANY SEAL/STAMP   </t>
  </si>
  <si>
    <t>Bill of Quantities (BOQ) – 60 kW On-Grid Solar PV System</t>
  </si>
  <si>
    <t>Item No.</t>
  </si>
  <si>
    <t>Specification / Rating</t>
  </si>
  <si>
    <t>Unit</t>
  </si>
  <si>
    <t>Qty</t>
  </si>
  <si>
    <t>Unit Cost 
(In USD)</t>
  </si>
  <si>
    <t>Total Cost 
(In USD)</t>
  </si>
  <si>
    <t xml:space="preserve">A. </t>
  </si>
  <si>
    <t>PV Generation System</t>
  </si>
  <si>
    <t>A1</t>
  </si>
  <si>
    <t>Solar PV Modules</t>
  </si>
  <si>
    <t>Monocrystalline ≥500 Wp, IEC 61215/61730</t>
  </si>
  <si>
    <t>Nos</t>
  </si>
  <si>
    <t>A4</t>
  </si>
  <si>
    <t>DC String Combiner Box</t>
  </si>
  <si>
    <t>≥16 inputs, fused, DC SPD Type II, IP65</t>
  </si>
  <si>
    <t>A5</t>
  </si>
  <si>
    <t>DC Isolator Switch</t>
  </si>
  <si>
    <t>1000–1500 V DC, lockable</t>
  </si>
  <si>
    <t>A6</t>
  </si>
  <si>
    <t>DC Solar Cable (+/–)</t>
  </si>
  <si>
    <t>UV resistant, 4–10 mm²</t>
  </si>
  <si>
    <t>m</t>
  </si>
  <si>
    <t>A7</t>
  </si>
  <si>
    <t>MC4 Compatible Connectors</t>
  </si>
  <si>
    <t>TÜV certified</t>
  </si>
  <si>
    <t>Pairs</t>
  </si>
  <si>
    <t>A8</t>
  </si>
  <si>
    <t>DC Surge Protection Device</t>
  </si>
  <si>
    <t>Type II, IEC 61643</t>
  </si>
  <si>
    <t>B.</t>
  </si>
  <si>
    <t xml:space="preserve"> Grid-Tied Inverter &amp; Power Conditioning</t>
  </si>
  <si>
    <t>B1</t>
  </si>
  <si>
    <t>Grid-Tied Solar Inverter</t>
  </si>
  <si>
    <t>20 kW, 3-phase, IEC 62109</t>
  </si>
  <si>
    <t>B3</t>
  </si>
  <si>
    <t>AC Main Distribution Board (MDB)</t>
  </si>
  <si>
    <t>3-phase with MCCB &amp; metering</t>
  </si>
  <si>
    <t>B4</t>
  </si>
  <si>
    <t>AC Isolator / MCCB</t>
  </si>
  <si>
    <t>Rated for inverter output</t>
  </si>
  <si>
    <t>B5</t>
  </si>
  <si>
    <t>AC Surge Protection Device</t>
  </si>
  <si>
    <t>B6</t>
  </si>
  <si>
    <t>AC Power Cables</t>
  </si>
  <si>
    <t>Cu/Al XLPE, sized per NEC/IEC</t>
  </si>
  <si>
    <t xml:space="preserve">C. </t>
  </si>
  <si>
    <t>Grid Interconnection &amp; Protection</t>
  </si>
  <si>
    <t>C1</t>
  </si>
  <si>
    <t>Net Meter / Bi-Directional Meter</t>
  </si>
  <si>
    <t>Utility approved, IEC 62053</t>
  </si>
  <si>
    <t>C2</t>
  </si>
  <si>
    <t>Grid Protection Panel</t>
  </si>
  <si>
    <t>Anti-islanding relay (IEEE 1547)</t>
  </si>
  <si>
    <t>C3</t>
  </si>
  <si>
    <t>Synchronization Panel</t>
  </si>
  <si>
    <t>Voltage &amp; frequency protection</t>
  </si>
  <si>
    <t xml:space="preserve">D. </t>
  </si>
  <si>
    <t>Earthing &amp; Lightning Protection</t>
  </si>
  <si>
    <t>D1</t>
  </si>
  <si>
    <t>Earth Electrodes</t>
  </si>
  <si>
    <t>Copper bonded ≥3 m</t>
  </si>
  <si>
    <t>D2</t>
  </si>
  <si>
    <t>Earthing Conductor</t>
  </si>
  <si>
    <t>Bare copper 16–70 mm²</t>
  </si>
  <si>
    <t>D3</t>
  </si>
  <si>
    <t>Earth Busbar</t>
  </si>
  <si>
    <t>Copper with terminals</t>
  </si>
  <si>
    <t>D4</t>
  </si>
  <si>
    <t>Lightning Protection System</t>
  </si>
  <si>
    <t>IEC 62305 compliant</t>
  </si>
  <si>
    <t>Set</t>
  </si>
  <si>
    <t xml:space="preserve">E. </t>
  </si>
  <si>
    <t>Monitoring &amp; Metering</t>
  </si>
  <si>
    <t>E1</t>
  </si>
  <si>
    <t>Energy Meter (PV Generation)</t>
  </si>
  <si>
    <t>3-phase, Class 1.0</t>
  </si>
  <si>
    <t>F.</t>
  </si>
  <si>
    <t xml:space="preserve"> Balance of System (BOS)</t>
  </si>
  <si>
    <t>F1</t>
  </si>
  <si>
    <t>Cable Trays &amp; Conduits</t>
  </si>
  <si>
    <t>GI / PVC outdoor rated</t>
  </si>
  <si>
    <t>Lot</t>
  </si>
  <si>
    <t>TOTAL (IN USD)</t>
  </si>
  <si>
    <r>
      <rPr>
        <b/>
        <sz val="11"/>
        <color theme="1"/>
        <rFont val="Aptos Narrow"/>
        <scheme val="minor"/>
      </rPr>
      <t>Solar Power to run 60kw (no battery) and wiring
Specifications:</t>
    </r>
    <r>
      <rPr>
        <sz val="11"/>
        <color theme="1"/>
        <rFont val="Aptos Narrow"/>
        <family val="2"/>
        <scheme val="minor"/>
      </rPr>
      <t xml:space="preserve"> 60 kWp to operate horizontal baler, De-labeller and crusher, Further Specifications are </t>
    </r>
    <r>
      <rPr>
        <b/>
        <i/>
        <sz val="11"/>
        <color theme="1"/>
        <rFont val="Aptos Narrow (Body)"/>
      </rPr>
      <t>attached</t>
    </r>
    <r>
      <rPr>
        <sz val="11"/>
        <color theme="1"/>
        <rFont val="Aptos Narrow"/>
        <family val="2"/>
        <scheme val="minor"/>
      </rPr>
      <t xml:space="preserve"> in the </t>
    </r>
    <r>
      <rPr>
        <b/>
        <i/>
        <sz val="11"/>
        <color theme="1"/>
        <rFont val="Aptos Narrow"/>
        <scheme val="minor"/>
      </rPr>
      <t>ITB Attachment II</t>
    </r>
  </si>
  <si>
    <t>Transportation Costs to Baidoa</t>
  </si>
  <si>
    <t>Shreeji Machinery (https://www.shreejimachineryindia.com/)
Ahmedabad, India
Mr. Vinay Parihar
Email: shreejimachinery2021@gmail.com
Phone: +91-8048619579
Convotech Engineering LLP (https://convotechengg.com/)
Ahmedabad, India
Mr. Ankit Panchal
Email: info@convotechengg.com
Phone: +91-8048619640
Orchid Material Handling Solutions Private Limited (https://www.orchidmhs.com/)
Pune, India
Vaishnavi Kharche
Email: sales@orchidmhs.com
Phone: +91-8048614141
Tektron Industrial Supplies Ltd (https://tektronindustrial.net/)
Address: P. O. Box: 273 00623, Parklands, Nairobi.
Contact: Mr. Naren
Email ID: naren@tektronindustrial.net
Mobile: +254712341122.</t>
  </si>
  <si>
    <t>Horizontal baler</t>
  </si>
  <si>
    <t>Fork lift/ Front loader</t>
  </si>
  <si>
    <t>Weighbridge</t>
  </si>
  <si>
    <t>Platform Scale(s)</t>
  </si>
  <si>
    <t>Large Scale Shredder</t>
  </si>
  <si>
    <t>De-labeller / Label Remover</t>
  </si>
  <si>
    <t>Compactor Truck</t>
  </si>
  <si>
    <t>Vacuum Sweeper Trucks</t>
  </si>
  <si>
    <t>Solar Power to run 60kWp (no battery)</t>
  </si>
  <si>
    <t>Isuzu</t>
  </si>
  <si>
    <t>Compactor</t>
  </si>
  <si>
    <t>Any other Model Compatible with the listed ones</t>
  </si>
  <si>
    <t>Other Potential Companies for ALL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</si>
</sst>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16" x14ac:knownFonts="1">
    <font>
      <sz val="12"/>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b/>
      <sz val="11"/>
      <color theme="1"/>
      <name val="Aptos Narrow"/>
      <scheme val="minor"/>
    </font>
    <font>
      <sz val="11"/>
      <color theme="1"/>
      <name val="Aptos Narrow"/>
      <scheme val="minor"/>
    </font>
    <font>
      <b/>
      <i/>
      <sz val="11"/>
      <color theme="1"/>
      <name val="Aptos Narrow"/>
      <scheme val="minor"/>
    </font>
    <font>
      <b/>
      <sz val="8"/>
      <color theme="1"/>
      <name val="Aptos Narrow"/>
      <scheme val="minor"/>
    </font>
    <font>
      <b/>
      <i/>
      <sz val="11"/>
      <color theme="1"/>
      <name val="Aptos Narrow (Body)"/>
    </font>
    <font>
      <b/>
      <sz val="10"/>
      <color theme="1"/>
      <name val="Arial"/>
      <family val="2"/>
    </font>
    <font>
      <b/>
      <sz val="11"/>
      <color theme="1"/>
      <name val="Arial"/>
      <family val="2"/>
    </font>
    <font>
      <sz val="10"/>
      <color theme="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494949"/>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7" tint="0.79998168889431442"/>
        <bgColor indexed="64"/>
      </patternFill>
    </fill>
  </fills>
  <borders count="2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4"/>
      </left>
      <right style="thin">
        <color indexed="64"/>
      </right>
      <top style="thin">
        <color indexed="64"/>
      </top>
      <bottom style="thin">
        <color indexed="64"/>
      </bottom>
      <diagonal/>
    </border>
    <border>
      <left style="thin">
        <color theme="4"/>
      </left>
      <right/>
      <top/>
      <bottom/>
      <diagonal/>
    </border>
    <border>
      <left style="thin">
        <color indexed="64"/>
      </left>
      <right/>
      <top/>
      <bottom/>
      <diagonal/>
    </border>
  </borders>
  <cellStyleXfs count="5">
    <xf numFmtId="0" fontId="0" fillId="0" borderId="0"/>
    <xf numFmtId="0" fontId="1" fillId="0" borderId="0"/>
    <xf numFmtId="16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87">
    <xf numFmtId="0" fontId="0" fillId="0" borderId="0" xfId="0"/>
    <xf numFmtId="0" fontId="3" fillId="0" borderId="0" xfId="3" applyAlignment="1">
      <alignment vertical="center" wrapText="1"/>
    </xf>
    <xf numFmtId="0" fontId="1" fillId="0" borderId="0" xfId="1" applyAlignment="1">
      <alignment vertical="center"/>
    </xf>
    <xf numFmtId="0" fontId="1" fillId="0" borderId="0" xfId="1" applyAlignment="1">
      <alignment horizontal="center" vertical="center"/>
    </xf>
    <xf numFmtId="0" fontId="2" fillId="4" borderId="13" xfId="1" applyFont="1" applyFill="1" applyBorder="1" applyAlignment="1">
      <alignment vertical="center"/>
    </xf>
    <xf numFmtId="0" fontId="1" fillId="0" borderId="6" xfId="1" applyBorder="1" applyAlignment="1">
      <alignment vertical="center"/>
    </xf>
    <xf numFmtId="164" fontId="0" fillId="0" borderId="14" xfId="2" applyFont="1" applyBorder="1" applyAlignment="1">
      <alignment vertical="center"/>
    </xf>
    <xf numFmtId="164" fontId="2" fillId="4" borderId="14" xfId="2" applyFont="1" applyFill="1" applyBorder="1" applyAlignment="1">
      <alignment vertical="center"/>
    </xf>
    <xf numFmtId="0" fontId="2" fillId="4" borderId="6" xfId="1" applyFont="1" applyFill="1" applyBorder="1" applyAlignment="1">
      <alignment vertical="center"/>
    </xf>
    <xf numFmtId="0" fontId="1" fillId="0" borderId="13" xfId="1" applyBorder="1" applyAlignment="1">
      <alignment vertical="center"/>
    </xf>
    <xf numFmtId="0" fontId="5" fillId="5" borderId="15" xfId="1" applyFont="1" applyFill="1" applyBorder="1" applyAlignment="1">
      <alignment vertical="center"/>
    </xf>
    <xf numFmtId="0" fontId="5" fillId="5" borderId="16" xfId="1" applyFont="1" applyFill="1" applyBorder="1" applyAlignment="1">
      <alignment vertical="center"/>
    </xf>
    <xf numFmtId="164" fontId="5" fillId="5" borderId="17" xfId="2" applyFont="1" applyFill="1" applyBorder="1" applyAlignment="1">
      <alignment vertical="center"/>
    </xf>
    <xf numFmtId="164" fontId="0" fillId="0" borderId="0" xfId="2" applyFont="1" applyAlignment="1">
      <alignment vertical="center"/>
    </xf>
    <xf numFmtId="0" fontId="1" fillId="0" borderId="6" xfId="1" applyBorder="1" applyAlignment="1">
      <alignment horizontal="center" vertical="center"/>
    </xf>
    <xf numFmtId="0" fontId="2" fillId="4" borderId="6" xfId="1" applyFont="1" applyFill="1" applyBorder="1" applyAlignment="1">
      <alignment horizontal="center" vertical="center"/>
    </xf>
    <xf numFmtId="0" fontId="9" fillId="0" borderId="13" xfId="1" applyFont="1" applyBorder="1" applyAlignment="1">
      <alignment vertical="center" wrapText="1"/>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2" fillId="2" borderId="4" xfId="1" applyFont="1" applyFill="1" applyBorder="1" applyAlignment="1">
      <alignment vertical="center" wrapText="1"/>
    </xf>
    <xf numFmtId="0" fontId="1" fillId="0" borderId="0" xfId="1" applyAlignment="1">
      <alignment vertical="center" wrapText="1"/>
    </xf>
    <xf numFmtId="0" fontId="1" fillId="3" borderId="5" xfId="1" applyFill="1" applyBorder="1" applyAlignment="1">
      <alignment vertical="center" wrapText="1"/>
    </xf>
    <xf numFmtId="165" fontId="0" fillId="3" borderId="6" xfId="2" applyNumberFormat="1" applyFont="1" applyFill="1" applyBorder="1" applyAlignment="1">
      <alignment vertical="center" wrapText="1"/>
    </xf>
    <xf numFmtId="165" fontId="0" fillId="3" borderId="7" xfId="2" applyNumberFormat="1" applyFont="1" applyFill="1" applyBorder="1" applyAlignment="1">
      <alignment vertical="center" wrapText="1"/>
    </xf>
    <xf numFmtId="0" fontId="2" fillId="0" borderId="0" xfId="1" applyFont="1" applyAlignment="1">
      <alignment vertical="center" wrapText="1"/>
    </xf>
    <xf numFmtId="165" fontId="0" fillId="0" borderId="6" xfId="2" applyNumberFormat="1" applyFont="1" applyBorder="1" applyAlignment="1">
      <alignment vertical="center" wrapText="1"/>
    </xf>
    <xf numFmtId="0" fontId="1" fillId="3" borderId="5" xfId="1" applyFill="1" applyBorder="1" applyAlignment="1">
      <alignment vertical="center"/>
    </xf>
    <xf numFmtId="165" fontId="0" fillId="3" borderId="6" xfId="2" applyNumberFormat="1" applyFont="1" applyFill="1" applyBorder="1" applyAlignment="1">
      <alignment vertical="center"/>
    </xf>
    <xf numFmtId="165" fontId="0" fillId="3" borderId="7" xfId="2" applyNumberFormat="1" applyFont="1" applyFill="1" applyBorder="1" applyAlignment="1">
      <alignment vertical="center"/>
    </xf>
    <xf numFmtId="165" fontId="0" fillId="3" borderId="8" xfId="2" applyNumberFormat="1" applyFont="1" applyFill="1" applyBorder="1" applyAlignment="1">
      <alignment vertical="center"/>
    </xf>
    <xf numFmtId="0" fontId="3" fillId="0" borderId="0" xfId="3" applyAlignment="1">
      <alignment vertical="center"/>
    </xf>
    <xf numFmtId="165" fontId="0" fillId="0" borderId="7" xfId="2" applyNumberFormat="1" applyFont="1" applyBorder="1" applyAlignment="1">
      <alignment vertical="center"/>
    </xf>
    <xf numFmtId="165" fontId="0" fillId="0" borderId="8" xfId="2" applyNumberFormat="1" applyFont="1" applyBorder="1" applyAlignment="1">
      <alignment vertical="center"/>
    </xf>
    <xf numFmtId="0" fontId="1" fillId="3" borderId="6" xfId="1" applyFill="1" applyBorder="1" applyAlignment="1">
      <alignment vertical="center"/>
    </xf>
    <xf numFmtId="164" fontId="2" fillId="4" borderId="14" xfId="2" applyFont="1" applyFill="1" applyBorder="1" applyAlignment="1">
      <alignment horizontal="center" vertical="center"/>
    </xf>
    <xf numFmtId="0" fontId="1" fillId="7" borderId="5" xfId="1" applyFill="1" applyBorder="1" applyAlignment="1">
      <alignment vertical="center" wrapText="1"/>
    </xf>
    <xf numFmtId="0" fontId="14" fillId="0" borderId="13" xfId="1" applyFont="1" applyBorder="1" applyAlignment="1">
      <alignment horizontal="center" vertical="center"/>
    </xf>
    <xf numFmtId="0" fontId="13" fillId="0" borderId="6" xfId="1" applyFont="1" applyBorder="1" applyAlignment="1">
      <alignment horizontal="center" vertical="center" wrapText="1"/>
    </xf>
    <xf numFmtId="0" fontId="13" fillId="0" borderId="14" xfId="1" applyFont="1" applyBorder="1" applyAlignment="1">
      <alignment horizontal="center" vertical="center" wrapText="1"/>
    </xf>
    <xf numFmtId="0" fontId="1" fillId="0" borderId="14" xfId="1" applyBorder="1" applyAlignment="1">
      <alignment vertical="center"/>
    </xf>
    <xf numFmtId="164" fontId="15" fillId="0" borderId="14" xfId="2" applyFont="1" applyBorder="1" applyAlignment="1">
      <alignment vertical="center"/>
    </xf>
    <xf numFmtId="0" fontId="15" fillId="0" borderId="6" xfId="1" applyFont="1" applyBorder="1" applyAlignment="1">
      <alignment horizontal="center" vertical="center" wrapText="1"/>
    </xf>
    <xf numFmtId="0" fontId="15" fillId="0" borderId="6" xfId="1" applyFont="1" applyBorder="1" applyAlignment="1">
      <alignment vertical="center" wrapText="1"/>
    </xf>
    <xf numFmtId="164" fontId="13" fillId="0" borderId="17" xfId="2" applyFont="1" applyBorder="1" applyAlignment="1">
      <alignment horizontal="left" vertical="center" wrapText="1"/>
    </xf>
    <xf numFmtId="0" fontId="2" fillId="0" borderId="0" xfId="1" applyFont="1" applyAlignment="1">
      <alignment vertical="center"/>
    </xf>
    <xf numFmtId="0" fontId="2" fillId="0" borderId="0" xfId="1" applyFont="1" applyAlignment="1">
      <alignment horizontal="center" vertical="center" wrapText="1"/>
    </xf>
    <xf numFmtId="0" fontId="1" fillId="0" borderId="0" xfId="1" applyAlignment="1">
      <alignment horizontal="center" vertical="center" wrapText="1"/>
    </xf>
    <xf numFmtId="164" fontId="1" fillId="0" borderId="6" xfId="1" applyNumberFormat="1" applyBorder="1" applyAlignment="1">
      <alignment vertical="center"/>
    </xf>
    <xf numFmtId="3" fontId="15" fillId="0" borderId="6" xfId="1" applyNumberFormat="1" applyFont="1" applyBorder="1" applyAlignment="1">
      <alignment horizontal="center" vertical="center" wrapText="1"/>
    </xf>
    <xf numFmtId="0" fontId="15" fillId="0" borderId="6" xfId="1" applyFont="1" applyBorder="1" applyAlignment="1">
      <alignment horizontal="center" vertical="center"/>
    </xf>
    <xf numFmtId="0" fontId="15" fillId="0" borderId="6" xfId="1" applyFont="1" applyBorder="1" applyAlignment="1">
      <alignment horizontal="left" vertical="center"/>
    </xf>
    <xf numFmtId="0" fontId="15" fillId="0" borderId="6" xfId="1" applyFont="1" applyBorder="1" applyAlignment="1">
      <alignment horizontal="left" vertical="center" wrapText="1"/>
    </xf>
    <xf numFmtId="0" fontId="15" fillId="0" borderId="6" xfId="1" applyFont="1" applyBorder="1" applyAlignment="1">
      <alignment vertical="center"/>
    </xf>
    <xf numFmtId="0" fontId="1" fillId="0" borderId="6" xfId="1" applyBorder="1" applyAlignment="1" applyProtection="1">
      <alignment vertical="center"/>
      <protection locked="0"/>
    </xf>
    <xf numFmtId="0" fontId="7" fillId="0" borderId="0" xfId="1" applyFont="1" applyAlignment="1" applyProtection="1">
      <alignment horizontal="left" vertical="center" wrapText="1"/>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164" fontId="0" fillId="0" borderId="0" xfId="2" applyFont="1" applyAlignment="1" applyProtection="1">
      <alignment vertical="center"/>
      <protection locked="0"/>
    </xf>
    <xf numFmtId="164" fontId="15" fillId="0" borderId="6" xfId="2" applyFont="1" applyFill="1" applyBorder="1" applyAlignment="1" applyProtection="1">
      <alignment vertical="center"/>
      <protection locked="0"/>
    </xf>
    <xf numFmtId="164" fontId="15" fillId="0" borderId="6" xfId="2" applyFont="1" applyFill="1" applyBorder="1" applyAlignment="1" applyProtection="1">
      <alignment vertical="center" wrapText="1"/>
      <protection locked="0"/>
    </xf>
    <xf numFmtId="164" fontId="15" fillId="0" borderId="6" xfId="2" applyFont="1" applyBorder="1" applyAlignment="1" applyProtection="1">
      <alignment horizontal="left" vertical="center" wrapText="1"/>
      <protection locked="0"/>
    </xf>
    <xf numFmtId="0" fontId="2" fillId="2" borderId="18" xfId="1" applyFont="1" applyFill="1" applyBorder="1" applyAlignment="1">
      <alignment vertical="center" wrapText="1"/>
    </xf>
    <xf numFmtId="0" fontId="8" fillId="0" borderId="0" xfId="1" applyFont="1" applyAlignment="1">
      <alignment horizontal="center" vertical="center"/>
    </xf>
    <xf numFmtId="0" fontId="9" fillId="3" borderId="6" xfId="1" applyFont="1" applyFill="1" applyBorder="1" applyAlignment="1">
      <alignment vertical="center"/>
    </xf>
    <xf numFmtId="0" fontId="9" fillId="0" borderId="6" xfId="1" applyFont="1" applyBorder="1" applyAlignment="1">
      <alignment vertical="center"/>
    </xf>
    <xf numFmtId="0" fontId="2" fillId="6" borderId="9" xfId="1" applyFont="1" applyFill="1" applyBorder="1" applyAlignment="1" applyProtection="1">
      <alignment horizontal="center" vertical="center" wrapText="1"/>
      <protection locked="0"/>
    </xf>
    <xf numFmtId="0" fontId="2" fillId="6" borderId="9" xfId="1" applyFont="1" applyFill="1" applyBorder="1" applyAlignment="1" applyProtection="1">
      <alignment horizontal="center" vertical="center"/>
      <protection locked="0"/>
    </xf>
    <xf numFmtId="0" fontId="8" fillId="4" borderId="10" xfId="1" applyFont="1" applyFill="1" applyBorder="1" applyAlignment="1">
      <alignment horizontal="center" vertical="center"/>
    </xf>
    <xf numFmtId="0" fontId="8" fillId="4" borderId="11" xfId="1" applyFont="1" applyFill="1" applyBorder="1" applyAlignment="1">
      <alignment horizontal="center" vertical="center"/>
    </xf>
    <xf numFmtId="0" fontId="8" fillId="4" borderId="12" xfId="1" applyFont="1" applyFill="1" applyBorder="1" applyAlignment="1">
      <alignment horizontal="center" vertical="center"/>
    </xf>
    <xf numFmtId="0" fontId="1" fillId="0" borderId="13" xfId="1" applyBorder="1" applyAlignment="1">
      <alignment horizontal="center" vertical="center" wrapText="1"/>
    </xf>
    <xf numFmtId="0" fontId="1" fillId="0" borderId="6" xfId="1" applyBorder="1" applyAlignment="1">
      <alignment horizontal="center" vertical="center" wrapText="1"/>
    </xf>
    <xf numFmtId="0" fontId="1" fillId="0" borderId="14" xfId="1" applyBorder="1" applyAlignment="1">
      <alignment horizontal="center" vertical="center" wrapText="1"/>
    </xf>
    <xf numFmtId="0" fontId="6" fillId="0" borderId="0" xfId="1" applyFont="1" applyAlignment="1">
      <alignment horizontal="left" vertical="center" wrapText="1"/>
    </xf>
    <xf numFmtId="0" fontId="11" fillId="0" borderId="0" xfId="1" applyFont="1" applyAlignment="1">
      <alignment horizontal="center" vertical="center" wrapText="1"/>
    </xf>
    <xf numFmtId="0" fontId="13" fillId="0" borderId="6" xfId="1" applyFont="1" applyBorder="1" applyAlignment="1">
      <alignment horizontal="left" vertical="center"/>
    </xf>
    <xf numFmtId="0" fontId="13" fillId="0" borderId="1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 fillId="8" borderId="0" xfId="1" applyFill="1" applyAlignment="1">
      <alignment horizontal="left" vertical="center" wrapText="1"/>
    </xf>
    <xf numFmtId="0" fontId="1" fillId="0" borderId="19" xfId="1" applyBorder="1" applyAlignment="1">
      <alignment horizontal="left" vertical="center" wrapText="1"/>
    </xf>
    <xf numFmtId="0" fontId="1" fillId="0" borderId="0" xfId="1" applyAlignment="1">
      <alignment horizontal="left" vertical="center" wrapText="1"/>
    </xf>
    <xf numFmtId="165" fontId="9" fillId="0" borderId="20" xfId="1" applyNumberFormat="1" applyFont="1" applyBorder="1" applyAlignment="1">
      <alignment horizontal="center" vertical="center" wrapText="1"/>
    </xf>
    <xf numFmtId="165" fontId="9" fillId="0" borderId="0" xfId="1" applyNumberFormat="1" applyFont="1" applyAlignment="1">
      <alignment horizontal="center" vertical="center" wrapText="1"/>
    </xf>
  </cellXfs>
  <cellStyles count="5">
    <cellStyle name="Currency 2" xfId="2" xr:uid="{606AD55D-CFDD-374E-AC72-7D7B0B5A949E}"/>
    <cellStyle name="Hyperlink 2" xfId="3" xr:uid="{DE955401-65D5-9E4B-BA7C-E5493C2FEC73}"/>
    <cellStyle name="Normal" xfId="0" builtinId="0"/>
    <cellStyle name="Normal 2" xfId="1" xr:uid="{0AA16740-A5D1-3547-AD30-15A9FFEAF3DC}"/>
    <cellStyle name="Percent 2" xfId="4" xr:uid="{82C627EF-5D10-E346-BF70-C682C86A86A5}"/>
  </cellStyles>
  <dxfs count="28">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vertical="center" textRotation="0" indent="0" justifyLastLine="0" shrinkToFit="0" readingOrder="0"/>
    </dxf>
    <dxf>
      <numFmt numFmtId="165" formatCode="_(&quot;$&quot;* #,##0_);_(&quot;$&quot;* \(#,##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fill>
        <patternFill patternType="solid">
          <fgColor theme="4" tint="0.79998168889431442"/>
          <bgColor theme="4" tint="0.7999816888943144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numFmt numFmtId="165" formatCode="_(&quot;$&quot;* #,##0_);_(&quot;$&quot;* \(#,##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fill>
        <patternFill patternType="solid">
          <fgColor theme="4" tint="0.79998168889431442"/>
          <bgColor theme="4" tint="0.79998168889431442"/>
        </patternFill>
      </fill>
      <alignment vertical="center" textRotation="0" indent="0" justifyLastLine="0" shrinkToFit="0" readingOrder="0"/>
      <border diagonalUp="0" diagonalDown="0" outline="0">
        <left style="thin">
          <color indexed="64"/>
        </left>
        <right style="thin">
          <color theme="4"/>
        </right>
        <top style="thin">
          <color indexed="64"/>
        </top>
        <bottom style="thin">
          <color indexed="64"/>
        </bottom>
      </border>
    </dxf>
    <dxf>
      <numFmt numFmtId="165" formatCode="_(&quot;$&quot;* #,##0_);_(&quot;$&quot;* \(#,##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fill>
        <patternFill patternType="solid">
          <fgColor theme="4" tint="0.79998168889431442"/>
          <bgColor theme="4"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_(&quot;$&quot;* #,##0_);_(&quot;$&quot;* \(#,##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ptos Narrow"/>
        <family val="2"/>
        <scheme val="minor"/>
      </font>
      <numFmt numFmtId="165" formatCode="_(&quot;$&quot;* #,##0_);_(&quot;$&quot;* \(#,##0\);_(&quot;$&quot;* &quot;-&quot;??_);_(@_)"/>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_(&quot;$&quot;* #,##0_);_(&quot;$&quot;* \(#,##0\);_(&quot;$&quot;* &quot;-&quot;??_);_(@_)"/>
      <fill>
        <patternFill patternType="solid">
          <fgColor theme="4" tint="0.79998168889431442"/>
          <bgColor theme="4"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val="0"/>
        <family val="2"/>
      </font>
      <alignment vertical="center" textRotation="0" indent="0" justifyLastLine="0" shrinkToFit="0" readingOrder="0"/>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2" tint="-9.9978637043366805E-2"/>
        </patternFill>
      </fill>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114300</xdr:rowOff>
    </xdr:from>
    <xdr:to>
      <xdr:col>2</xdr:col>
      <xdr:colOff>1244327</xdr:colOff>
      <xdr:row>25</xdr:row>
      <xdr:rowOff>179917</xdr:rowOff>
    </xdr:to>
    <xdr:pic>
      <xdr:nvPicPr>
        <xdr:cNvPr id="4" name="Picture 3">
          <a:extLst>
            <a:ext uri="{FF2B5EF4-FFF2-40B4-BE49-F238E27FC236}">
              <a16:creationId xmlns:a16="http://schemas.microsoft.com/office/drawing/2014/main" id="{0083408E-53B2-A141-B83F-10BDF7207B6E}"/>
            </a:ext>
          </a:extLst>
        </xdr:cNvPr>
        <xdr:cNvPicPr>
          <a:picLocks noChangeAspect="1"/>
        </xdr:cNvPicPr>
      </xdr:nvPicPr>
      <xdr:blipFill>
        <a:blip xmlns:r="http://schemas.openxmlformats.org/officeDocument/2006/relationships" r:embed="rId1"/>
        <a:stretch>
          <a:fillRect/>
        </a:stretch>
      </xdr:blipFill>
      <xdr:spPr>
        <a:xfrm>
          <a:off x="0" y="9283700"/>
          <a:ext cx="4432027" cy="2161117"/>
        </a:xfrm>
        <a:prstGeom prst="rect">
          <a:avLst/>
        </a:prstGeom>
      </xdr:spPr>
    </xdr:pic>
    <xdr:clientData/>
  </xdr:twoCellAnchor>
  <xdr:twoCellAnchor editAs="oneCell">
    <xdr:from>
      <xdr:col>0</xdr:col>
      <xdr:colOff>0</xdr:colOff>
      <xdr:row>30</xdr:row>
      <xdr:rowOff>120649</xdr:rowOff>
    </xdr:from>
    <xdr:to>
      <xdr:col>3</xdr:col>
      <xdr:colOff>30578</xdr:colOff>
      <xdr:row>45</xdr:row>
      <xdr:rowOff>93859</xdr:rowOff>
    </xdr:to>
    <xdr:pic>
      <xdr:nvPicPr>
        <xdr:cNvPr id="5" name="Picture 4">
          <a:extLst>
            <a:ext uri="{FF2B5EF4-FFF2-40B4-BE49-F238E27FC236}">
              <a16:creationId xmlns:a16="http://schemas.microsoft.com/office/drawing/2014/main" id="{EFBC51F1-2F2D-ED4B-9D1B-F581C660022A}"/>
            </a:ext>
          </a:extLst>
        </xdr:cNvPr>
        <xdr:cNvPicPr>
          <a:picLocks noChangeAspect="1"/>
        </xdr:cNvPicPr>
      </xdr:nvPicPr>
      <xdr:blipFill>
        <a:blip xmlns:r="http://schemas.openxmlformats.org/officeDocument/2006/relationships" r:embed="rId2"/>
        <a:stretch>
          <a:fillRect/>
        </a:stretch>
      </xdr:blipFill>
      <xdr:spPr>
        <a:xfrm>
          <a:off x="0" y="12338049"/>
          <a:ext cx="4462878" cy="28307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BD8443-30FB-6745-97E9-CF4170DF18DE}" name="Table3" displayName="Table3" ref="A1:L7" totalsRowShown="0" headerRowDxfId="27" dataDxfId="25" totalsRowDxfId="23" headerRowBorderDxfId="26" tableBorderDxfId="24">
  <autoFilter ref="A1:L7" xr:uid="{4F13D56F-AD2F-4DAB-A637-78DA077428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6D4C8D3-090E-5848-9CAC-E71E4265C6E0}" name="Procument Items" dataDxfId="22"/>
    <tableColumn id="2" xr3:uid="{AAB895BE-7A74-2149-9B8A-AD7DE4AFBD15}" name="Specification" dataDxfId="21" totalsRowDxfId="20" totalsRowCellStyle="Normal 2"/>
    <tableColumn id="3" xr3:uid="{EFE3B518-6738-0845-A690-263FFF103F9B}" name="Potential Companies 1" dataDxfId="19" totalsRowDxfId="18" totalsRowCellStyle="Normal 2"/>
    <tableColumn id="4" xr3:uid="{EB2D2D02-7F3B-7F41-973F-C74DAA05E705}" name="Potential Companies 2" dataDxfId="17" totalsRowDxfId="16" totalsRowCellStyle="Normal 2"/>
    <tableColumn id="5" xr3:uid="{1F305AB2-061C-5145-AC62-C98ADC7094E0}" name="Potential Companies 3" dataDxfId="15" totalsRowDxfId="14" totalsRowCellStyle="Normal 2"/>
    <tableColumn id="6" xr3:uid="{9B034904-1DB3-A14A-97FD-C176B9664780}" name="Potential Companies 4" dataDxfId="13" totalsRowDxfId="12" totalsRowCellStyle="Normal 2"/>
    <tableColumn id="7" xr3:uid="{6D43CC89-45C1-7244-9155-1DF09F3832D3}" name="Potential Companies 5" dataDxfId="11" totalsRowDxfId="10" totalsRowCellStyle="Normal 2"/>
    <tableColumn id="8" xr3:uid="{CBC1B0BC-2EC2-054A-89E0-E84D603A48DA}" name="Potential Companies 6" dataDxfId="9" totalsRowDxfId="8" totalsRowCellStyle="Normal 2"/>
    <tableColumn id="9" xr3:uid="{4E96E0F5-CA9B-1A46-AA88-D3E0D8DF587C}" name="Potential Companies 7" dataDxfId="7" totalsRowDxfId="6" totalsRowCellStyle="Normal 2"/>
    <tableColumn id="10" xr3:uid="{9428BBD2-60E5-AD4F-B00A-9455E4075D06}" name="Potential Companies 8" dataDxfId="5" totalsRowDxfId="4" totalsRowCellStyle="Normal 2"/>
    <tableColumn id="11" xr3:uid="{CAC752A8-3C5B-9E43-AB8B-F976E200B628}" name="Potential Companies 9" dataDxfId="3" totalsRowDxfId="2" totalsRowCellStyle="Normal 2"/>
    <tableColumn id="12" xr3:uid="{924A89B0-BC28-B048-9BA6-CC8404584D4E}" name="Potential Companies 10" dataDxfId="1" totalsRowDxfId="0" totalsRowCellStyle="Normal 2"/>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taizymachinery.en.made-in-china.com/" TargetMode="External"/><Relationship Id="rId1" Type="http://schemas.openxmlformats.org/officeDocument/2006/relationships/hyperlink" Target="https://mooge.en.alibaba.com/index.html?spm=a2700.details.0.0.b0f752286Zg0e3&amp;from=detail&amp;productId=1601609977219"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C79E-D8A1-6042-9800-7EC3EE960FDA}">
  <sheetPr>
    <pageSetUpPr fitToPage="1"/>
  </sheetPr>
  <dimension ref="B1:K27"/>
  <sheetViews>
    <sheetView tabSelected="1" view="pageBreakPreview" zoomScaleNormal="85" zoomScaleSheetLayoutView="100" workbookViewId="0">
      <selection activeCell="E11" sqref="E11"/>
    </sheetView>
  </sheetViews>
  <sheetFormatPr baseColWidth="10" defaultColWidth="9.1640625" defaultRowHeight="16" x14ac:dyDescent="0.2"/>
  <cols>
    <col min="1" max="1" width="4.5" style="2" customWidth="1"/>
    <col min="2" max="2" width="59.5" style="2" customWidth="1"/>
    <col min="3" max="5" width="12.5" style="2" customWidth="1"/>
    <col min="6" max="6" width="16.83203125" style="13" customWidth="1"/>
    <col min="7" max="7" width="5.83203125" style="2" customWidth="1"/>
    <col min="8" max="10" width="9.1640625" style="2"/>
    <col min="11" max="11" width="11.5" style="2" customWidth="1"/>
    <col min="12" max="16384" width="9.1640625" style="2"/>
  </cols>
  <sheetData>
    <row r="1" spans="2:11" ht="83" customHeight="1" thickBot="1" x14ac:dyDescent="0.25">
      <c r="B1" s="66" t="s">
        <v>71</v>
      </c>
      <c r="C1" s="67"/>
      <c r="D1" s="67"/>
      <c r="E1" s="67"/>
      <c r="F1" s="67"/>
    </row>
    <row r="2" spans="2:11" ht="30.75" customHeight="1" x14ac:dyDescent="0.2">
      <c r="B2" s="68" t="s">
        <v>53</v>
      </c>
      <c r="C2" s="69"/>
      <c r="D2" s="69"/>
      <c r="E2" s="69"/>
      <c r="F2" s="70"/>
      <c r="G2" s="3"/>
      <c r="H2" s="3"/>
      <c r="I2" s="3"/>
      <c r="J2" s="3"/>
      <c r="K2" s="3"/>
    </row>
    <row r="3" spans="2:11" ht="31.5" customHeight="1" x14ac:dyDescent="0.2">
      <c r="B3" s="71" t="s">
        <v>54</v>
      </c>
      <c r="C3" s="72"/>
      <c r="D3" s="72"/>
      <c r="E3" s="72"/>
      <c r="F3" s="73"/>
      <c r="G3" s="3"/>
      <c r="H3" s="3"/>
      <c r="I3" s="3"/>
      <c r="J3" s="3"/>
      <c r="K3" s="3"/>
    </row>
    <row r="4" spans="2:11" ht="42" customHeight="1" x14ac:dyDescent="0.2">
      <c r="B4" s="4" t="s">
        <v>44</v>
      </c>
      <c r="C4" s="15" t="s">
        <v>45</v>
      </c>
      <c r="D4" s="15" t="s">
        <v>46</v>
      </c>
      <c r="E4" s="15" t="s">
        <v>47</v>
      </c>
      <c r="F4" s="35" t="s">
        <v>48</v>
      </c>
    </row>
    <row r="5" spans="2:11" ht="96" x14ac:dyDescent="0.2">
      <c r="B5" s="16" t="s">
        <v>55</v>
      </c>
      <c r="C5" s="14" t="s">
        <v>66</v>
      </c>
      <c r="D5" s="5">
        <v>1</v>
      </c>
      <c r="E5" s="54"/>
      <c r="F5" s="6">
        <f>E5*D5</f>
        <v>0</v>
      </c>
    </row>
    <row r="6" spans="2:11" ht="64" x14ac:dyDescent="0.2">
      <c r="B6" s="16" t="s">
        <v>60</v>
      </c>
      <c r="C6" s="14" t="s">
        <v>66</v>
      </c>
      <c r="D6" s="5">
        <v>1</v>
      </c>
      <c r="E6" s="54"/>
      <c r="F6" s="6">
        <f t="shared" ref="F6:F10" si="0">E6*D6</f>
        <v>0</v>
      </c>
    </row>
    <row r="7" spans="2:11" ht="48" x14ac:dyDescent="0.2">
      <c r="B7" s="16" t="s">
        <v>61</v>
      </c>
      <c r="C7" s="14" t="s">
        <v>66</v>
      </c>
      <c r="D7" s="5">
        <v>1</v>
      </c>
      <c r="E7" s="54"/>
      <c r="F7" s="6">
        <f t="shared" si="0"/>
        <v>0</v>
      </c>
    </row>
    <row r="8" spans="2:11" ht="48" x14ac:dyDescent="0.2">
      <c r="B8" s="16" t="s">
        <v>62</v>
      </c>
      <c r="C8" s="14" t="s">
        <v>66</v>
      </c>
      <c r="D8" s="5">
        <v>1</v>
      </c>
      <c r="E8" s="54"/>
      <c r="F8" s="6">
        <f t="shared" si="0"/>
        <v>0</v>
      </c>
    </row>
    <row r="9" spans="2:11" ht="48" x14ac:dyDescent="0.2">
      <c r="B9" s="16" t="s">
        <v>63</v>
      </c>
      <c r="C9" s="14" t="s">
        <v>66</v>
      </c>
      <c r="D9" s="5">
        <v>1</v>
      </c>
      <c r="E9" s="54"/>
      <c r="F9" s="6">
        <f t="shared" si="0"/>
        <v>0</v>
      </c>
    </row>
    <row r="10" spans="2:11" ht="48" x14ac:dyDescent="0.2">
      <c r="B10" s="16" t="s">
        <v>64</v>
      </c>
      <c r="C10" s="14" t="s">
        <v>66</v>
      </c>
      <c r="D10" s="5">
        <v>1</v>
      </c>
      <c r="E10" s="54"/>
      <c r="F10" s="6">
        <f t="shared" si="0"/>
        <v>0</v>
      </c>
    </row>
    <row r="11" spans="2:11" ht="64" x14ac:dyDescent="0.2">
      <c r="B11" s="16" t="s">
        <v>65</v>
      </c>
      <c r="C11" s="14" t="s">
        <v>66</v>
      </c>
      <c r="D11" s="5">
        <v>2</v>
      </c>
      <c r="E11" s="54"/>
      <c r="F11" s="6">
        <f>E11*D11</f>
        <v>0</v>
      </c>
    </row>
    <row r="12" spans="2:11" ht="80" x14ac:dyDescent="0.2">
      <c r="B12" s="16" t="s">
        <v>67</v>
      </c>
      <c r="C12" s="14" t="s">
        <v>66</v>
      </c>
      <c r="D12" s="5">
        <v>1</v>
      </c>
      <c r="E12" s="54"/>
      <c r="F12" s="6">
        <f t="shared" ref="F12:F13" si="1">E12*D12</f>
        <v>0</v>
      </c>
    </row>
    <row r="13" spans="2:11" ht="64" x14ac:dyDescent="0.2">
      <c r="B13" s="16" t="s">
        <v>157</v>
      </c>
      <c r="C13" s="14" t="s">
        <v>66</v>
      </c>
      <c r="D13" s="5">
        <v>1</v>
      </c>
      <c r="E13" s="48">
        <f>'BOQ - Solar Power, 60w Purchase'!H29</f>
        <v>0</v>
      </c>
      <c r="F13" s="6">
        <f t="shared" si="1"/>
        <v>0</v>
      </c>
    </row>
    <row r="14" spans="2:11" x14ac:dyDescent="0.2">
      <c r="B14" s="9" t="s">
        <v>158</v>
      </c>
      <c r="C14" s="14" t="s">
        <v>66</v>
      </c>
      <c r="D14" s="5">
        <v>1</v>
      </c>
      <c r="E14" s="54"/>
      <c r="F14" s="6">
        <f t="shared" ref="F14" si="2">E14*D14</f>
        <v>0</v>
      </c>
    </row>
    <row r="15" spans="2:11" x14ac:dyDescent="0.2">
      <c r="B15" s="9" t="s">
        <v>68</v>
      </c>
      <c r="C15" s="14" t="s">
        <v>66</v>
      </c>
      <c r="D15" s="5">
        <v>1</v>
      </c>
      <c r="E15" s="54"/>
      <c r="F15" s="6">
        <f>E15*D15</f>
        <v>0</v>
      </c>
    </row>
    <row r="16" spans="2:11" ht="15" x14ac:dyDescent="0.2">
      <c r="B16" s="4" t="s">
        <v>56</v>
      </c>
      <c r="C16" s="8"/>
      <c r="D16" s="8"/>
      <c r="E16" s="8"/>
      <c r="F16" s="7">
        <f>SUM(F5:F15)</f>
        <v>0</v>
      </c>
    </row>
    <row r="17" spans="2:6" x14ac:dyDescent="0.2">
      <c r="B17" s="9" t="s">
        <v>58</v>
      </c>
      <c r="C17" s="5"/>
      <c r="D17" s="5"/>
      <c r="E17" s="54"/>
      <c r="F17" s="6"/>
    </row>
    <row r="18" spans="2:6" x14ac:dyDescent="0.2">
      <c r="B18" s="9" t="s">
        <v>59</v>
      </c>
      <c r="C18" s="5"/>
      <c r="D18" s="5"/>
      <c r="E18" s="54"/>
      <c r="F18" s="6"/>
    </row>
    <row r="19" spans="2:6" ht="29.25" customHeight="1" thickBot="1" x14ac:dyDescent="0.25">
      <c r="B19" s="10" t="s">
        <v>57</v>
      </c>
      <c r="C19" s="11"/>
      <c r="D19" s="11"/>
      <c r="E19" s="11"/>
      <c r="F19" s="12">
        <f>F16+F17+F18</f>
        <v>0</v>
      </c>
    </row>
    <row r="21" spans="2:6" ht="15" x14ac:dyDescent="0.2">
      <c r="B21" s="74" t="s">
        <v>49</v>
      </c>
      <c r="C21" s="74"/>
      <c r="D21" s="74"/>
      <c r="E21" s="74"/>
      <c r="F21" s="74"/>
    </row>
    <row r="22" spans="2:6" ht="81" customHeight="1" x14ac:dyDescent="0.2">
      <c r="B22" s="55" t="s">
        <v>50</v>
      </c>
      <c r="C22" s="56"/>
      <c r="D22" s="57"/>
      <c r="E22" s="57"/>
      <c r="F22" s="58"/>
    </row>
    <row r="23" spans="2:6" ht="66.75" customHeight="1" x14ac:dyDescent="0.2">
      <c r="B23" s="55" t="s">
        <v>51</v>
      </c>
      <c r="C23" s="56"/>
      <c r="D23" s="57"/>
      <c r="E23" s="57"/>
      <c r="F23" s="58"/>
    </row>
    <row r="24" spans="2:6" ht="80.25" customHeight="1" x14ac:dyDescent="0.2">
      <c r="B24" s="55" t="s">
        <v>52</v>
      </c>
      <c r="C24" s="56"/>
      <c r="D24" s="57"/>
      <c r="E24" s="57"/>
      <c r="F24" s="58"/>
    </row>
    <row r="25" spans="2:6" ht="58" customHeight="1" x14ac:dyDescent="0.2">
      <c r="B25" s="55" t="s">
        <v>72</v>
      </c>
      <c r="C25" s="56"/>
      <c r="D25" s="57"/>
      <c r="E25" s="57"/>
      <c r="F25" s="58"/>
    </row>
    <row r="26" spans="2:6" ht="36" customHeight="1" x14ac:dyDescent="0.2">
      <c r="B26" s="75" t="s">
        <v>70</v>
      </c>
      <c r="C26" s="75"/>
      <c r="D26" s="75"/>
      <c r="E26" s="75"/>
      <c r="F26" s="75"/>
    </row>
    <row r="27" spans="2:6" ht="10" customHeight="1" x14ac:dyDescent="0.2"/>
  </sheetData>
  <sheetProtection algorithmName="SHA-512" hashValue="0/mBjU2sWrCFGXtz0zuXiSftkXoxvuySlaL+b2hAb/ZnKKLQ5AyQjjTJ6mVZ7BOCnCGfcYwH+jMC0FUstPDaKQ==" saltValue="X/CAjz8H3GJeu+N3RWRcBg==" spinCount="100000" sheet="1" objects="1" scenarios="1"/>
  <mergeCells count="5">
    <mergeCell ref="B1:F1"/>
    <mergeCell ref="B2:F2"/>
    <mergeCell ref="B3:F3"/>
    <mergeCell ref="B21:F21"/>
    <mergeCell ref="B26:F26"/>
  </mergeCells>
  <printOptions horizontalCentered="1"/>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7860-ABDA-EF4B-A90C-CDB47954EB36}">
  <sheetPr>
    <pageSetUpPr fitToPage="1"/>
  </sheetPr>
  <dimension ref="A1:H34"/>
  <sheetViews>
    <sheetView view="pageBreakPreview" topLeftCell="A8" zoomScale="60" zoomScaleNormal="100" workbookViewId="0">
      <selection activeCell="B27" sqref="B27:G27"/>
    </sheetView>
  </sheetViews>
  <sheetFormatPr baseColWidth="10" defaultColWidth="8.83203125" defaultRowHeight="15" x14ac:dyDescent="0.2"/>
  <cols>
    <col min="1" max="1" width="4" style="2" customWidth="1"/>
    <col min="2" max="2" width="8.83203125" style="2"/>
    <col min="3" max="3" width="25.33203125" style="2" customWidth="1"/>
    <col min="4" max="4" width="24" style="2" customWidth="1"/>
    <col min="5" max="5" width="7.5" style="2" customWidth="1"/>
    <col min="6" max="6" width="7.83203125" style="2" customWidth="1"/>
    <col min="7" max="7" width="15.33203125" style="2" customWidth="1"/>
    <col min="8" max="8" width="16.1640625" style="2" customWidth="1"/>
    <col min="9" max="16384" width="8.83203125" style="2"/>
  </cols>
  <sheetData>
    <row r="1" spans="1:8" ht="35" customHeight="1" x14ac:dyDescent="0.2">
      <c r="A1" s="79" t="s">
        <v>73</v>
      </c>
      <c r="B1" s="80"/>
      <c r="C1" s="80"/>
      <c r="D1" s="80"/>
      <c r="E1" s="80"/>
      <c r="F1" s="80"/>
      <c r="G1" s="80"/>
      <c r="H1" s="81"/>
    </row>
    <row r="2" spans="1:8" ht="28" x14ac:dyDescent="0.2">
      <c r="A2" s="37"/>
      <c r="B2" s="38" t="s">
        <v>74</v>
      </c>
      <c r="C2" s="38" t="s">
        <v>44</v>
      </c>
      <c r="D2" s="38" t="s">
        <v>75</v>
      </c>
      <c r="E2" s="38" t="s">
        <v>76</v>
      </c>
      <c r="F2" s="38" t="s">
        <v>77</v>
      </c>
      <c r="G2" s="38" t="s">
        <v>78</v>
      </c>
      <c r="H2" s="39" t="s">
        <v>79</v>
      </c>
    </row>
    <row r="3" spans="1:8" ht="24" customHeight="1" x14ac:dyDescent="0.2">
      <c r="A3" s="37" t="s">
        <v>80</v>
      </c>
      <c r="B3" s="76" t="s">
        <v>81</v>
      </c>
      <c r="C3" s="76"/>
      <c r="D3" s="76"/>
      <c r="E3" s="76"/>
      <c r="F3" s="76"/>
      <c r="G3" s="76"/>
      <c r="H3" s="40"/>
    </row>
    <row r="4" spans="1:8" ht="28" x14ac:dyDescent="0.2">
      <c r="A4" s="37"/>
      <c r="B4" s="42" t="s">
        <v>82</v>
      </c>
      <c r="C4" s="43" t="s">
        <v>83</v>
      </c>
      <c r="D4" s="43" t="s">
        <v>84</v>
      </c>
      <c r="E4" s="42" t="s">
        <v>85</v>
      </c>
      <c r="F4" s="42">
        <v>120</v>
      </c>
      <c r="G4" s="59"/>
      <c r="H4" s="41">
        <f>G4*F4</f>
        <v>0</v>
      </c>
    </row>
    <row r="5" spans="1:8" ht="28" x14ac:dyDescent="0.2">
      <c r="A5" s="37"/>
      <c r="B5" s="42" t="s">
        <v>86</v>
      </c>
      <c r="C5" s="43" t="s">
        <v>87</v>
      </c>
      <c r="D5" s="43" t="s">
        <v>88</v>
      </c>
      <c r="E5" s="42" t="s">
        <v>85</v>
      </c>
      <c r="F5" s="42">
        <v>4</v>
      </c>
      <c r="G5" s="59"/>
      <c r="H5" s="41">
        <f t="shared" ref="H5:H9" si="0">G5*F5</f>
        <v>0</v>
      </c>
    </row>
    <row r="6" spans="1:8" x14ac:dyDescent="0.2">
      <c r="A6" s="37"/>
      <c r="B6" s="42" t="s">
        <v>89</v>
      </c>
      <c r="C6" s="43" t="s">
        <v>90</v>
      </c>
      <c r="D6" s="43" t="s">
        <v>91</v>
      </c>
      <c r="E6" s="42" t="s">
        <v>85</v>
      </c>
      <c r="F6" s="42">
        <v>6</v>
      </c>
      <c r="G6" s="59"/>
      <c r="H6" s="41">
        <f t="shared" si="0"/>
        <v>0</v>
      </c>
    </row>
    <row r="7" spans="1:8" ht="21" customHeight="1" x14ac:dyDescent="0.2">
      <c r="A7" s="37"/>
      <c r="B7" s="42" t="s">
        <v>92</v>
      </c>
      <c r="C7" s="43" t="s">
        <v>93</v>
      </c>
      <c r="D7" s="43" t="s">
        <v>94</v>
      </c>
      <c r="E7" s="42" t="s">
        <v>95</v>
      </c>
      <c r="F7" s="49">
        <v>500</v>
      </c>
      <c r="G7" s="60"/>
      <c r="H7" s="41">
        <f t="shared" si="0"/>
        <v>0</v>
      </c>
    </row>
    <row r="8" spans="1:8" ht="21" customHeight="1" x14ac:dyDescent="0.2">
      <c r="A8" s="37"/>
      <c r="B8" s="42" t="s">
        <v>96</v>
      </c>
      <c r="C8" s="43" t="s">
        <v>97</v>
      </c>
      <c r="D8" s="43" t="s">
        <v>98</v>
      </c>
      <c r="E8" s="42" t="s">
        <v>99</v>
      </c>
      <c r="F8" s="42">
        <v>100</v>
      </c>
      <c r="G8" s="60"/>
      <c r="H8" s="41">
        <f t="shared" si="0"/>
        <v>0</v>
      </c>
    </row>
    <row r="9" spans="1:8" ht="21" customHeight="1" x14ac:dyDescent="0.2">
      <c r="A9" s="37"/>
      <c r="B9" s="42" t="s">
        <v>100</v>
      </c>
      <c r="C9" s="43" t="s">
        <v>101</v>
      </c>
      <c r="D9" s="43" t="s">
        <v>102</v>
      </c>
      <c r="E9" s="42" t="s">
        <v>85</v>
      </c>
      <c r="F9" s="42">
        <v>4</v>
      </c>
      <c r="G9" s="60"/>
      <c r="H9" s="41">
        <f t="shared" si="0"/>
        <v>0</v>
      </c>
    </row>
    <row r="10" spans="1:8" ht="26" customHeight="1" x14ac:dyDescent="0.2">
      <c r="A10" s="37" t="s">
        <v>103</v>
      </c>
      <c r="B10" s="76" t="s">
        <v>104</v>
      </c>
      <c r="C10" s="76"/>
      <c r="D10" s="76"/>
      <c r="E10" s="76"/>
      <c r="F10" s="76"/>
      <c r="G10" s="76"/>
      <c r="H10" s="40"/>
    </row>
    <row r="11" spans="1:8" x14ac:dyDescent="0.2">
      <c r="A11" s="37"/>
      <c r="B11" s="50" t="s">
        <v>105</v>
      </c>
      <c r="C11" s="51" t="s">
        <v>106</v>
      </c>
      <c r="D11" s="51" t="s">
        <v>107</v>
      </c>
      <c r="E11" s="42" t="s">
        <v>85</v>
      </c>
      <c r="F11" s="42">
        <v>3</v>
      </c>
      <c r="G11" s="59"/>
      <c r="H11" s="41">
        <f t="shared" ref="H11:H14" si="1">G11*F11</f>
        <v>0</v>
      </c>
    </row>
    <row r="12" spans="1:8" ht="28" x14ac:dyDescent="0.2">
      <c r="A12" s="37"/>
      <c r="B12" s="42" t="s">
        <v>108</v>
      </c>
      <c r="C12" s="52" t="s">
        <v>109</v>
      </c>
      <c r="D12" s="52" t="s">
        <v>110</v>
      </c>
      <c r="E12" s="42" t="s">
        <v>85</v>
      </c>
      <c r="F12" s="42">
        <v>1</v>
      </c>
      <c r="G12" s="59"/>
      <c r="H12" s="41">
        <f t="shared" si="1"/>
        <v>0</v>
      </c>
    </row>
    <row r="13" spans="1:8" x14ac:dyDescent="0.2">
      <c r="A13" s="37"/>
      <c r="B13" s="42" t="s">
        <v>111</v>
      </c>
      <c r="C13" s="52" t="s">
        <v>112</v>
      </c>
      <c r="D13" s="52" t="s">
        <v>113</v>
      </c>
      <c r="E13" s="42" t="s">
        <v>85</v>
      </c>
      <c r="F13" s="42">
        <v>4</v>
      </c>
      <c r="G13" s="59"/>
      <c r="H13" s="41">
        <f t="shared" si="1"/>
        <v>0</v>
      </c>
    </row>
    <row r="14" spans="1:8" x14ac:dyDescent="0.2">
      <c r="A14" s="37"/>
      <c r="B14" s="42" t="s">
        <v>114</v>
      </c>
      <c r="C14" s="52" t="s">
        <v>115</v>
      </c>
      <c r="D14" s="52" t="s">
        <v>102</v>
      </c>
      <c r="E14" s="42" t="s">
        <v>85</v>
      </c>
      <c r="F14" s="42">
        <v>2</v>
      </c>
      <c r="G14" s="59"/>
      <c r="H14" s="41">
        <f t="shared" si="1"/>
        <v>0</v>
      </c>
    </row>
    <row r="15" spans="1:8" ht="28" x14ac:dyDescent="0.2">
      <c r="A15" s="37"/>
      <c r="B15" s="50" t="s">
        <v>116</v>
      </c>
      <c r="C15" s="51" t="s">
        <v>117</v>
      </c>
      <c r="D15" s="52" t="s">
        <v>118</v>
      </c>
      <c r="E15" s="42" t="s">
        <v>95</v>
      </c>
      <c r="F15" s="42">
        <v>600</v>
      </c>
      <c r="G15" s="60"/>
      <c r="H15" s="41">
        <f>G15*F15</f>
        <v>0</v>
      </c>
    </row>
    <row r="16" spans="1:8" ht="27" customHeight="1" x14ac:dyDescent="0.2">
      <c r="A16" s="37" t="s">
        <v>119</v>
      </c>
      <c r="B16" s="76" t="s">
        <v>120</v>
      </c>
      <c r="C16" s="76"/>
      <c r="D16" s="76"/>
      <c r="E16" s="76"/>
      <c r="F16" s="76"/>
      <c r="G16" s="76"/>
      <c r="H16" s="40"/>
    </row>
    <row r="17" spans="1:8" ht="23" customHeight="1" x14ac:dyDescent="0.2">
      <c r="A17" s="37"/>
      <c r="B17" s="42" t="s">
        <v>121</v>
      </c>
      <c r="C17" s="52" t="s">
        <v>122</v>
      </c>
      <c r="D17" s="51" t="s">
        <v>123</v>
      </c>
      <c r="E17" s="50" t="s">
        <v>85</v>
      </c>
      <c r="F17" s="42">
        <v>1</v>
      </c>
      <c r="G17" s="59"/>
      <c r="H17" s="41">
        <f t="shared" ref="H17:H19" si="2">G17*F17</f>
        <v>0</v>
      </c>
    </row>
    <row r="18" spans="1:8" ht="28" x14ac:dyDescent="0.2">
      <c r="A18" s="37"/>
      <c r="B18" s="42" t="s">
        <v>124</v>
      </c>
      <c r="C18" s="51" t="s">
        <v>125</v>
      </c>
      <c r="D18" s="52" t="s">
        <v>126</v>
      </c>
      <c r="E18" s="42" t="s">
        <v>85</v>
      </c>
      <c r="F18" s="42">
        <v>1</v>
      </c>
      <c r="G18" s="59"/>
      <c r="H18" s="41">
        <f t="shared" si="2"/>
        <v>0</v>
      </c>
    </row>
    <row r="19" spans="1:8" ht="28" x14ac:dyDescent="0.2">
      <c r="A19" s="37"/>
      <c r="B19" s="42" t="s">
        <v>127</v>
      </c>
      <c r="C19" s="51" t="s">
        <v>128</v>
      </c>
      <c r="D19" s="52" t="s">
        <v>129</v>
      </c>
      <c r="E19" s="42" t="s">
        <v>85</v>
      </c>
      <c r="F19" s="42">
        <v>1</v>
      </c>
      <c r="G19" s="59"/>
      <c r="H19" s="41">
        <f t="shared" si="2"/>
        <v>0</v>
      </c>
    </row>
    <row r="20" spans="1:8" ht="26" customHeight="1" x14ac:dyDescent="0.2">
      <c r="A20" s="37" t="s">
        <v>130</v>
      </c>
      <c r="B20" s="76" t="s">
        <v>131</v>
      </c>
      <c r="C20" s="76"/>
      <c r="D20" s="76"/>
      <c r="E20" s="76"/>
      <c r="F20" s="76"/>
      <c r="G20" s="76"/>
      <c r="H20" s="40"/>
    </row>
    <row r="21" spans="1:8" ht="21" customHeight="1" x14ac:dyDescent="0.2">
      <c r="A21" s="37"/>
      <c r="B21" s="42" t="s">
        <v>132</v>
      </c>
      <c r="C21" s="53" t="s">
        <v>133</v>
      </c>
      <c r="D21" s="53" t="s">
        <v>134</v>
      </c>
      <c r="E21" s="50" t="s">
        <v>85</v>
      </c>
      <c r="F21" s="42">
        <v>6</v>
      </c>
      <c r="G21" s="59"/>
      <c r="H21" s="41">
        <f t="shared" ref="H21:H24" si="3">G21*F21</f>
        <v>0</v>
      </c>
    </row>
    <row r="22" spans="1:8" ht="21" customHeight="1" x14ac:dyDescent="0.2">
      <c r="A22" s="37"/>
      <c r="B22" s="42" t="s">
        <v>135</v>
      </c>
      <c r="C22" s="53" t="s">
        <v>136</v>
      </c>
      <c r="D22" s="53" t="s">
        <v>137</v>
      </c>
      <c r="E22" s="50" t="s">
        <v>95</v>
      </c>
      <c r="F22" s="42">
        <v>300</v>
      </c>
      <c r="G22" s="59"/>
      <c r="H22" s="41">
        <f t="shared" si="3"/>
        <v>0</v>
      </c>
    </row>
    <row r="23" spans="1:8" ht="21" customHeight="1" x14ac:dyDescent="0.2">
      <c r="A23" s="37"/>
      <c r="B23" s="42" t="s">
        <v>138</v>
      </c>
      <c r="C23" s="53" t="s">
        <v>139</v>
      </c>
      <c r="D23" s="53" t="s">
        <v>140</v>
      </c>
      <c r="E23" s="50" t="s">
        <v>85</v>
      </c>
      <c r="F23" s="42">
        <v>2</v>
      </c>
      <c r="G23" s="59"/>
      <c r="H23" s="41">
        <f t="shared" si="3"/>
        <v>0</v>
      </c>
    </row>
    <row r="24" spans="1:8" ht="21" customHeight="1" x14ac:dyDescent="0.2">
      <c r="A24" s="37"/>
      <c r="B24" s="42" t="s">
        <v>141</v>
      </c>
      <c r="C24" s="53" t="s">
        <v>142</v>
      </c>
      <c r="D24" s="53" t="s">
        <v>143</v>
      </c>
      <c r="E24" s="50" t="s">
        <v>144</v>
      </c>
      <c r="F24" s="42">
        <v>1</v>
      </c>
      <c r="G24" s="59"/>
      <c r="H24" s="41">
        <f t="shared" si="3"/>
        <v>0</v>
      </c>
    </row>
    <row r="25" spans="1:8" ht="26" customHeight="1" x14ac:dyDescent="0.2">
      <c r="A25" s="37" t="s">
        <v>145</v>
      </c>
      <c r="B25" s="76" t="s">
        <v>146</v>
      </c>
      <c r="C25" s="76"/>
      <c r="D25" s="76"/>
      <c r="E25" s="76"/>
      <c r="F25" s="76"/>
      <c r="G25" s="76"/>
      <c r="H25" s="40"/>
    </row>
    <row r="26" spans="1:8" ht="21" customHeight="1" x14ac:dyDescent="0.2">
      <c r="A26" s="37"/>
      <c r="B26" s="42" t="s">
        <v>147</v>
      </c>
      <c r="C26" s="43" t="s">
        <v>148</v>
      </c>
      <c r="D26" s="43" t="s">
        <v>149</v>
      </c>
      <c r="E26" s="42" t="s">
        <v>85</v>
      </c>
      <c r="F26" s="42">
        <v>1</v>
      </c>
      <c r="G26" s="59"/>
      <c r="H26" s="41">
        <f>G26*F26</f>
        <v>0</v>
      </c>
    </row>
    <row r="27" spans="1:8" ht="26" customHeight="1" x14ac:dyDescent="0.2">
      <c r="A27" s="37" t="s">
        <v>150</v>
      </c>
      <c r="B27" s="76" t="s">
        <v>151</v>
      </c>
      <c r="C27" s="76"/>
      <c r="D27" s="76"/>
      <c r="E27" s="76"/>
      <c r="F27" s="76"/>
      <c r="G27" s="76"/>
      <c r="H27" s="40"/>
    </row>
    <row r="28" spans="1:8" ht="22" customHeight="1" x14ac:dyDescent="0.2">
      <c r="A28" s="37"/>
      <c r="B28" s="42" t="s">
        <v>152</v>
      </c>
      <c r="C28" s="43" t="s">
        <v>153</v>
      </c>
      <c r="D28" s="43" t="s">
        <v>154</v>
      </c>
      <c r="E28" s="42" t="s">
        <v>155</v>
      </c>
      <c r="F28" s="42">
        <v>1</v>
      </c>
      <c r="G28" s="61"/>
      <c r="H28" s="41">
        <f>G28*F28</f>
        <v>0</v>
      </c>
    </row>
    <row r="29" spans="1:8" s="45" customFormat="1" ht="32" customHeight="1" thickBot="1" x14ac:dyDescent="0.25">
      <c r="A29" s="77" t="s">
        <v>156</v>
      </c>
      <c r="B29" s="78"/>
      <c r="C29" s="78"/>
      <c r="D29" s="78"/>
      <c r="E29" s="78"/>
      <c r="F29" s="78"/>
      <c r="G29" s="78"/>
      <c r="H29" s="44">
        <f>SUM(H4:H28)</f>
        <v>0</v>
      </c>
    </row>
    <row r="30" spans="1:8" x14ac:dyDescent="0.2">
      <c r="B30" s="46"/>
      <c r="C30" s="46"/>
      <c r="D30" s="46"/>
      <c r="E30" s="46"/>
    </row>
    <row r="31" spans="1:8" x14ac:dyDescent="0.2">
      <c r="B31" s="21"/>
      <c r="C31" s="21"/>
      <c r="D31" s="47"/>
      <c r="E31" s="47"/>
    </row>
    <row r="32" spans="1:8" x14ac:dyDescent="0.2">
      <c r="B32" s="21"/>
      <c r="C32" s="21"/>
      <c r="D32" s="47"/>
      <c r="E32" s="47"/>
    </row>
    <row r="33" spans="2:5" x14ac:dyDescent="0.2">
      <c r="B33" s="21"/>
      <c r="C33" s="21"/>
      <c r="D33" s="47"/>
      <c r="E33" s="47"/>
    </row>
    <row r="34" spans="2:5" x14ac:dyDescent="0.2">
      <c r="B34" s="21"/>
      <c r="C34" s="21"/>
      <c r="D34" s="47"/>
      <c r="E34" s="47"/>
    </row>
  </sheetData>
  <sheetProtection algorithmName="SHA-512" hashValue="wMs4pAcaF56F95KxFRhMDKuzI61V5t825y4q3+FAG4C1yA/TFDpezRd9IGD5bp0CM9S80llufdPqJPyvJ3Qlpw==" saltValue="GNNsZqvTMpc0T5KnzE4zNg==" spinCount="100000" sheet="1" objects="1" scenarios="1"/>
  <mergeCells count="8">
    <mergeCell ref="B27:G27"/>
    <mergeCell ref="A29:G29"/>
    <mergeCell ref="A1:H1"/>
    <mergeCell ref="B3:G3"/>
    <mergeCell ref="B10:G10"/>
    <mergeCell ref="B16:G16"/>
    <mergeCell ref="B20:G20"/>
    <mergeCell ref="B25:G25"/>
  </mergeCells>
  <pageMargins left="0.7" right="0.7" top="0.75" bottom="0.75" header="0.3" footer="0.3"/>
  <pageSetup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1EB0-F7B0-9647-A99A-43D1C9CE371C}">
  <sheetPr>
    <pageSetUpPr fitToPage="1"/>
  </sheetPr>
  <dimension ref="A1:M30"/>
  <sheetViews>
    <sheetView view="pageBreakPreview" zoomScale="60" zoomScaleNormal="100" workbookViewId="0">
      <selection activeCell="L8" sqref="L8"/>
    </sheetView>
  </sheetViews>
  <sheetFormatPr baseColWidth="10" defaultColWidth="8.83203125" defaultRowHeight="15" x14ac:dyDescent="0.2"/>
  <cols>
    <col min="1" max="1" width="41.83203125" style="2" customWidth="1"/>
    <col min="2" max="2" width="50.83203125" style="2" hidden="1" customWidth="1"/>
    <col min="3" max="12" width="16.33203125" style="2" customWidth="1"/>
    <col min="13" max="13" width="62.83203125" style="2" customWidth="1"/>
    <col min="14" max="16384" width="8.83203125" style="2"/>
  </cols>
  <sheetData>
    <row r="1" spans="1:13" s="21" customFormat="1" ht="32" x14ac:dyDescent="0.2">
      <c r="A1" s="17" t="s">
        <v>0</v>
      </c>
      <c r="B1" s="18" t="s">
        <v>1</v>
      </c>
      <c r="C1" s="18" t="s">
        <v>69</v>
      </c>
      <c r="D1" s="18" t="s">
        <v>2</v>
      </c>
      <c r="E1" s="18" t="s">
        <v>3</v>
      </c>
      <c r="F1" s="19" t="s">
        <v>4</v>
      </c>
      <c r="G1" s="20" t="s">
        <v>5</v>
      </c>
      <c r="H1" s="20" t="s">
        <v>6</v>
      </c>
      <c r="I1" s="20" t="s">
        <v>7</v>
      </c>
      <c r="J1" s="20" t="s">
        <v>8</v>
      </c>
      <c r="K1" s="20" t="s">
        <v>9</v>
      </c>
      <c r="L1" s="20" t="s">
        <v>10</v>
      </c>
      <c r="M1" s="62" t="s">
        <v>172</v>
      </c>
    </row>
    <row r="2" spans="1:13" s="21" customFormat="1" ht="68" x14ac:dyDescent="0.2">
      <c r="A2" s="36" t="s">
        <v>160</v>
      </c>
      <c r="B2" s="23" t="s">
        <v>11</v>
      </c>
      <c r="C2" s="23" t="s">
        <v>12</v>
      </c>
      <c r="D2" s="23" t="s">
        <v>13</v>
      </c>
      <c r="E2" s="24" t="s">
        <v>14</v>
      </c>
      <c r="F2" s="21" t="s">
        <v>15</v>
      </c>
      <c r="G2" s="21" t="s">
        <v>16</v>
      </c>
      <c r="H2" s="21" t="s">
        <v>17</v>
      </c>
      <c r="I2" s="21" t="s">
        <v>18</v>
      </c>
      <c r="J2" s="21" t="s">
        <v>19</v>
      </c>
      <c r="K2" s="25" t="s">
        <v>20</v>
      </c>
      <c r="L2" s="21" t="s">
        <v>21</v>
      </c>
      <c r="M2" s="82" t="s">
        <v>159</v>
      </c>
    </row>
    <row r="3" spans="1:13" s="21" customFormat="1" ht="64" x14ac:dyDescent="0.2">
      <c r="A3" s="26" t="s">
        <v>161</v>
      </c>
      <c r="B3" s="26" t="s">
        <v>22</v>
      </c>
      <c r="C3" s="26" t="s">
        <v>23</v>
      </c>
      <c r="D3" s="21" t="s">
        <v>24</v>
      </c>
      <c r="E3" s="21" t="s">
        <v>25</v>
      </c>
      <c r="F3" s="21" t="s">
        <v>26</v>
      </c>
      <c r="G3" s="21" t="s">
        <v>27</v>
      </c>
      <c r="M3" s="82"/>
    </row>
    <row r="4" spans="1:13" s="21" customFormat="1" ht="64" x14ac:dyDescent="0.2">
      <c r="A4" s="22" t="s">
        <v>162</v>
      </c>
      <c r="B4" s="21" t="s">
        <v>28</v>
      </c>
      <c r="C4" s="23" t="s">
        <v>29</v>
      </c>
      <c r="D4" s="21" t="s">
        <v>30</v>
      </c>
      <c r="E4" s="21" t="s">
        <v>31</v>
      </c>
      <c r="F4" s="21" t="s">
        <v>32</v>
      </c>
      <c r="G4" s="21" t="s">
        <v>33</v>
      </c>
      <c r="M4" s="82"/>
    </row>
    <row r="5" spans="1:13" s="21" customFormat="1" ht="85" x14ac:dyDescent="0.2">
      <c r="A5" s="26" t="s">
        <v>163</v>
      </c>
      <c r="B5" s="26" t="s">
        <v>34</v>
      </c>
      <c r="C5" s="26" t="s">
        <v>35</v>
      </c>
      <c r="D5" s="21" t="s">
        <v>30</v>
      </c>
      <c r="E5" s="21" t="s">
        <v>31</v>
      </c>
      <c r="F5" s="21" t="s">
        <v>32</v>
      </c>
      <c r="G5" s="21" t="s">
        <v>33</v>
      </c>
      <c r="M5" s="82"/>
    </row>
    <row r="6" spans="1:13" ht="51" x14ac:dyDescent="0.2">
      <c r="A6" s="27" t="s">
        <v>164</v>
      </c>
      <c r="B6" s="28" t="s">
        <v>37</v>
      </c>
      <c r="C6" s="23" t="s">
        <v>38</v>
      </c>
      <c r="D6" s="28"/>
      <c r="E6" s="29"/>
      <c r="F6" s="30"/>
      <c r="M6" s="82"/>
    </row>
    <row r="7" spans="1:13" ht="32" x14ac:dyDescent="0.2">
      <c r="A7" s="26" t="s">
        <v>165</v>
      </c>
      <c r="B7" s="26" t="s">
        <v>39</v>
      </c>
      <c r="C7" s="1" t="s">
        <v>40</v>
      </c>
      <c r="D7" s="31" t="s">
        <v>41</v>
      </c>
      <c r="E7" s="32"/>
      <c r="F7" s="33"/>
      <c r="M7" s="82"/>
    </row>
    <row r="8" spans="1:13" x14ac:dyDescent="0.2">
      <c r="A8" s="34" t="s">
        <v>168</v>
      </c>
      <c r="B8" s="34" t="s">
        <v>42</v>
      </c>
      <c r="C8" s="64"/>
      <c r="D8" s="64"/>
      <c r="E8" s="64"/>
      <c r="F8" s="85" t="s">
        <v>171</v>
      </c>
      <c r="G8" s="86"/>
    </row>
    <row r="9" spans="1:13" x14ac:dyDescent="0.2">
      <c r="A9" s="5" t="s">
        <v>166</v>
      </c>
      <c r="C9" s="65" t="s">
        <v>43</v>
      </c>
      <c r="D9" s="65" t="s">
        <v>36</v>
      </c>
      <c r="E9" s="65" t="s">
        <v>169</v>
      </c>
      <c r="F9" s="85"/>
      <c r="G9" s="86"/>
    </row>
    <row r="10" spans="1:13" x14ac:dyDescent="0.2">
      <c r="A10" s="34" t="s">
        <v>167</v>
      </c>
      <c r="B10" s="34"/>
      <c r="C10" s="34" t="s">
        <v>43</v>
      </c>
      <c r="D10" s="34" t="s">
        <v>36</v>
      </c>
      <c r="E10" s="34" t="s">
        <v>169</v>
      </c>
      <c r="F10" s="85"/>
      <c r="G10" s="86"/>
    </row>
    <row r="11" spans="1:13" x14ac:dyDescent="0.2">
      <c r="A11" s="83"/>
      <c r="B11" s="84"/>
      <c r="C11" s="84"/>
      <c r="D11" s="84"/>
      <c r="E11" s="84"/>
      <c r="F11" s="84"/>
      <c r="G11" s="84"/>
      <c r="H11" s="84"/>
      <c r="I11" s="84"/>
    </row>
    <row r="13" spans="1:13" x14ac:dyDescent="0.2">
      <c r="A13" s="63" t="s">
        <v>170</v>
      </c>
    </row>
    <row r="30" spans="1:1" x14ac:dyDescent="0.2">
      <c r="A30" s="63" t="s">
        <v>167</v>
      </c>
    </row>
  </sheetData>
  <mergeCells count="3">
    <mergeCell ref="M2:M7"/>
    <mergeCell ref="A11:I11"/>
    <mergeCell ref="F8:G10"/>
  </mergeCells>
  <hyperlinks>
    <hyperlink ref="C7" r:id="rId1" tooltip="Jiangsu Mooge Machine Co., Ltd." display="https://mooge.en.alibaba.com/index.html?spm=a2700.details.0.0.b0f752286Zg0e3&amp;from=detail&amp;productId=1601609977219" xr:uid="{0FBB2670-548A-814C-8917-59563D2C69BB}"/>
    <hyperlink ref="D7" r:id="rId2" tooltip="Zheng Zhou Taizy Trading Co., LTD" display="https://taizymachinery.en.made-in-china.com/" xr:uid="{E0F9BEB9-5D26-8C4D-A93F-6DB8C5D45034}"/>
  </hyperlinks>
  <pageMargins left="0.7" right="0.7" top="0.75" bottom="0.75" header="0.3" footer="0.3"/>
  <pageSetup scale="31" fitToHeight="0" orientation="portrait" horizontalDpi="300" verticalDpi="300"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Financial Bid</vt:lpstr>
      <vt:lpstr>BOQ - Solar Power, 60w Purchase</vt:lpstr>
      <vt:lpstr>Procurement Details</vt:lpstr>
      <vt:lpstr>'Financial Bid'!Print_Area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Ireri</dc:creator>
  <cp:lastModifiedBy>Abshir Ali</cp:lastModifiedBy>
  <dcterms:created xsi:type="dcterms:W3CDTF">2026-01-13T20:34:30Z</dcterms:created>
  <dcterms:modified xsi:type="dcterms:W3CDTF">2026-01-23T16:08:22Z</dcterms:modified>
</cp:coreProperties>
</file>